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классика" sheetId="1" r:id="rId1"/>
    <sheet name="флейринг" sheetId="2" r:id="rId2"/>
  </sheets>
  <definedNames>
    <definedName name="_xlnm.Print_Area" localSheetId="0">'классика'!$B$1:$M$17</definedName>
    <definedName name="_xlnm.Print_Area" localSheetId="1">'флейринг'!$B$1:$N$9</definedName>
  </definedNames>
  <calcPr fullCalcOnLoad="1"/>
</workbook>
</file>

<file path=xl/sharedStrings.xml><?xml version="1.0" encoding="utf-8"?>
<sst xmlns="http://schemas.openxmlformats.org/spreadsheetml/2006/main" count="43" uniqueCount="39">
  <si>
    <t>№ по жер</t>
  </si>
  <si>
    <t>Ф.И.О.</t>
  </si>
  <si>
    <t>Средняя оценка дегустации</t>
  </si>
  <si>
    <t>ИТОГ</t>
  </si>
  <si>
    <t>Место</t>
  </si>
  <si>
    <t>Оценка техника №1</t>
  </si>
  <si>
    <t>Средняя техника</t>
  </si>
  <si>
    <t xml:space="preserve">Оценка техника </t>
  </si>
  <si>
    <t>ИТОГ "номинации"</t>
  </si>
  <si>
    <t>ОБЩИЙ ИТОГ</t>
  </si>
  <si>
    <t>Результат предварительного отбора</t>
  </si>
  <si>
    <t>Техника</t>
  </si>
  <si>
    <t>Исхаков Денис</t>
  </si>
  <si>
    <t>Пикулев Иван</t>
  </si>
  <si>
    <t>Шашин Евгений</t>
  </si>
  <si>
    <t>Чуйко Владимир</t>
  </si>
  <si>
    <t>Оценка техника №3</t>
  </si>
  <si>
    <t>Дегустация</t>
  </si>
  <si>
    <t>Оценка №1</t>
  </si>
  <si>
    <t>Оценка №2</t>
  </si>
  <si>
    <t>Оценка техника №2</t>
  </si>
  <si>
    <t>Оценка №3</t>
  </si>
  <si>
    <t>Общее №4</t>
  </si>
  <si>
    <t>Галичанина Юлия</t>
  </si>
  <si>
    <t>Перетолчина Анна</t>
  </si>
  <si>
    <t>Малко Дмитрий</t>
  </si>
  <si>
    <t>Абрамов Алексей</t>
  </si>
  <si>
    <t>Юрченко Александр</t>
  </si>
  <si>
    <t>Чанин Кирилл</t>
  </si>
  <si>
    <t>Поняев Виталий</t>
  </si>
  <si>
    <t>Чернова Юлия</t>
  </si>
  <si>
    <t>Дегустация №1</t>
  </si>
  <si>
    <t>Дегустация №2</t>
  </si>
  <si>
    <t>Дегустация №3</t>
  </si>
  <si>
    <t>Дегустация №4</t>
  </si>
  <si>
    <t xml:space="preserve">«Tatratea Basic Drink» </t>
  </si>
  <si>
    <t>Коновалов Вячеслав</t>
  </si>
  <si>
    <t>Колпин Виталий</t>
  </si>
  <si>
    <t>Беляков Вячеслав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</si>
</sst>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"/>
  </numFmts>
  <fonts count="42">
    <font>
      <sz val="10"/>
      <name val="Arial"/>
      <family val="0"/>
    </font>
    <font>
      <sz val="12"/>
      <name val="Times New Roman"/>
      <family val="1"/>
    </font>
    <font>
      <sz val="7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1" fontId="0" fillId="4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3" xfId="0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1" fillId="32" borderId="12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6" fillId="0" borderId="17" xfId="0" applyFont="1" applyBorder="1" applyAlignment="1">
      <alignment horizontal="center" vertical="top" wrapText="1"/>
    </xf>
    <xf numFmtId="0" fontId="0" fillId="34" borderId="13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Fill="1" applyBorder="1" applyAlignment="1">
      <alignment/>
    </xf>
    <xf numFmtId="0" fontId="0" fillId="34" borderId="18" xfId="0" applyFill="1" applyBorder="1" applyAlignment="1">
      <alignment/>
    </xf>
    <xf numFmtId="1" fontId="0" fillId="4" borderId="19" xfId="0" applyNumberFormat="1" applyFill="1" applyBorder="1" applyAlignment="1">
      <alignment horizontal="center"/>
    </xf>
    <xf numFmtId="1" fontId="0" fillId="32" borderId="19" xfId="0" applyNumberForma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1" fillId="35" borderId="12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0" fillId="35" borderId="20" xfId="0" applyFill="1" applyBorder="1" applyAlignment="1">
      <alignment/>
    </xf>
    <xf numFmtId="0" fontId="0" fillId="35" borderId="16" xfId="0" applyFill="1" applyBorder="1" applyAlignment="1">
      <alignment/>
    </xf>
    <xf numFmtId="2" fontId="0" fillId="0" borderId="14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1" fillId="36" borderId="12" xfId="0" applyFont="1" applyFill="1" applyBorder="1" applyAlignment="1">
      <alignment horizontal="center" vertical="top" wrapText="1"/>
    </xf>
    <xf numFmtId="1" fontId="0" fillId="36" borderId="19" xfId="0" applyNumberFormat="1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0" fontId="1" fillId="35" borderId="12" xfId="0" applyFont="1" applyFill="1" applyBorder="1" applyAlignment="1">
      <alignment horizontal="center" vertical="top" wrapText="1"/>
    </xf>
    <xf numFmtId="1" fontId="0" fillId="35" borderId="21" xfId="0" applyNumberFormat="1" applyFill="1" applyBorder="1" applyAlignment="1">
      <alignment horizontal="center"/>
    </xf>
    <xf numFmtId="1" fontId="0" fillId="35" borderId="22" xfId="0" applyNumberFormat="1" applyFill="1" applyBorder="1" applyAlignment="1">
      <alignment horizontal="center"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1" fillId="3" borderId="12" xfId="0" applyFont="1" applyFill="1" applyBorder="1" applyAlignment="1">
      <alignment horizontal="center" vertical="top" wrapText="1"/>
    </xf>
    <xf numFmtId="0" fontId="0" fillId="3" borderId="25" xfId="0" applyFill="1" applyBorder="1" applyAlignment="1">
      <alignment/>
    </xf>
    <xf numFmtId="0" fontId="0" fillId="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1" fillId="2" borderId="12" xfId="0" applyFont="1" applyFill="1" applyBorder="1" applyAlignment="1">
      <alignment horizontal="center" vertical="top" wrapText="1"/>
    </xf>
    <xf numFmtId="0" fontId="0" fillId="2" borderId="14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5" xfId="0" applyFill="1" applyBorder="1" applyAlignment="1">
      <alignment/>
    </xf>
    <xf numFmtId="0" fontId="1" fillId="37" borderId="26" xfId="0" applyFont="1" applyFill="1" applyBorder="1" applyAlignment="1">
      <alignment horizontal="center" vertical="top" wrapText="1"/>
    </xf>
    <xf numFmtId="1" fontId="0" fillId="37" borderId="27" xfId="0" applyNumberFormat="1" applyFill="1" applyBorder="1" applyAlignment="1">
      <alignment horizontal="center"/>
    </xf>
    <xf numFmtId="1" fontId="0" fillId="37" borderId="28" xfId="0" applyNumberFormat="1" applyFill="1" applyBorder="1" applyAlignment="1">
      <alignment horizontal="center"/>
    </xf>
    <xf numFmtId="0" fontId="1" fillId="33" borderId="29" xfId="0" applyFont="1" applyFill="1" applyBorder="1" applyAlignment="1">
      <alignment horizontal="center" vertical="top" wrapText="1"/>
    </xf>
    <xf numFmtId="1" fontId="0" fillId="33" borderId="30" xfId="0" applyNumberFormat="1" applyFill="1" applyBorder="1" applyAlignment="1">
      <alignment horizontal="center"/>
    </xf>
    <xf numFmtId="1" fontId="0" fillId="33" borderId="31" xfId="0" applyNumberFormat="1" applyFill="1" applyBorder="1" applyAlignment="1">
      <alignment horizontal="center"/>
    </xf>
    <xf numFmtId="0" fontId="1" fillId="38" borderId="11" xfId="0" applyFont="1" applyFill="1" applyBorder="1" applyAlignment="1">
      <alignment horizontal="center" vertical="top" wrapText="1"/>
    </xf>
    <xf numFmtId="1" fontId="0" fillId="38" borderId="30" xfId="0" applyNumberFormat="1" applyFill="1" applyBorder="1" applyAlignment="1">
      <alignment horizontal="center"/>
    </xf>
    <xf numFmtId="1" fontId="0" fillId="38" borderId="31" xfId="0" applyNumberFormat="1" applyFill="1" applyBorder="1" applyAlignment="1">
      <alignment horizontal="center"/>
    </xf>
    <xf numFmtId="0" fontId="1" fillId="5" borderId="32" xfId="0" applyFont="1" applyFill="1" applyBorder="1" applyAlignment="1">
      <alignment horizontal="center" vertical="top" wrapText="1"/>
    </xf>
    <xf numFmtId="1" fontId="0" fillId="5" borderId="33" xfId="0" applyNumberFormat="1" applyFill="1" applyBorder="1" applyAlignment="1">
      <alignment horizontal="center"/>
    </xf>
    <xf numFmtId="1" fontId="0" fillId="5" borderId="22" xfId="0" applyNumberFormat="1" applyFill="1" applyBorder="1" applyAlignment="1">
      <alignment horizontal="center"/>
    </xf>
    <xf numFmtId="2" fontId="0" fillId="36" borderId="14" xfId="0" applyNumberFormat="1" applyFill="1" applyBorder="1" applyAlignment="1">
      <alignment horizontal="center"/>
    </xf>
    <xf numFmtId="2" fontId="0" fillId="36" borderId="13" xfId="0" applyNumberFormat="1" applyFill="1" applyBorder="1" applyAlignment="1">
      <alignment horizontal="center"/>
    </xf>
    <xf numFmtId="2" fontId="0" fillId="36" borderId="15" xfId="0" applyNumberFormat="1" applyFill="1" applyBorder="1" applyAlignment="1">
      <alignment horizontal="center"/>
    </xf>
    <xf numFmtId="0" fontId="1" fillId="10" borderId="12" xfId="0" applyFont="1" applyFill="1" applyBorder="1" applyAlignment="1">
      <alignment horizontal="center" vertical="top" wrapText="1"/>
    </xf>
    <xf numFmtId="2" fontId="0" fillId="10" borderId="24" xfId="0" applyNumberFormat="1" applyFill="1" applyBorder="1" applyAlignment="1">
      <alignment horizontal="center"/>
    </xf>
    <xf numFmtId="1" fontId="0" fillId="35" borderId="14" xfId="0" applyNumberFormat="1" applyFill="1" applyBorder="1" applyAlignment="1">
      <alignment horizontal="center"/>
    </xf>
    <xf numFmtId="1" fontId="0" fillId="35" borderId="13" xfId="0" applyNumberFormat="1" applyFill="1" applyBorder="1" applyAlignment="1">
      <alignment horizontal="center"/>
    </xf>
    <xf numFmtId="1" fontId="0" fillId="35" borderId="15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7" fillId="0" borderId="12" xfId="0" applyFont="1" applyBorder="1" applyAlignment="1">
      <alignment horizontal="center" vertical="top"/>
    </xf>
    <xf numFmtId="1" fontId="0" fillId="37" borderId="34" xfId="0" applyNumberFormat="1" applyFill="1" applyBorder="1" applyAlignment="1">
      <alignment horizontal="center"/>
    </xf>
    <xf numFmtId="1" fontId="0" fillId="33" borderId="35" xfId="0" applyNumberFormat="1" applyFill="1" applyBorder="1" applyAlignment="1">
      <alignment horizontal="center"/>
    </xf>
    <xf numFmtId="1" fontId="0" fillId="38" borderId="35" xfId="0" applyNumberFormat="1" applyFill="1" applyBorder="1" applyAlignment="1">
      <alignment horizontal="center"/>
    </xf>
    <xf numFmtId="1" fontId="0" fillId="5" borderId="36" xfId="0" applyNumberFormat="1" applyFill="1" applyBorder="1" applyAlignment="1">
      <alignment horizontal="center"/>
    </xf>
    <xf numFmtId="2" fontId="0" fillId="10" borderId="37" xfId="0" applyNumberForma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0" fillId="38" borderId="3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"/>
  <sheetViews>
    <sheetView zoomScalePageLayoutView="0" workbookViewId="0" topLeftCell="D1">
      <selection activeCell="J7" sqref="J7"/>
    </sheetView>
  </sheetViews>
  <sheetFormatPr defaultColWidth="9.140625" defaultRowHeight="12.75"/>
  <cols>
    <col min="1" max="1" width="5.421875" style="0" customWidth="1"/>
    <col min="2" max="2" width="8.00390625" style="0" customWidth="1"/>
    <col min="3" max="3" width="26.421875" style="0" customWidth="1"/>
    <col min="4" max="4" width="10.421875" style="0" customWidth="1"/>
    <col min="5" max="5" width="13.00390625" style="0" customWidth="1"/>
    <col min="6" max="6" width="12.7109375" style="0" customWidth="1"/>
    <col min="7" max="8" width="14.28125" style="0" customWidth="1"/>
    <col min="9" max="9" width="13.140625" style="0" customWidth="1"/>
    <col min="10" max="11" width="14.57421875" style="0" customWidth="1"/>
    <col min="12" max="12" width="16.8515625" style="0" customWidth="1"/>
    <col min="13" max="13" width="17.7109375" style="0" customWidth="1"/>
    <col min="14" max="14" width="12.421875" style="0" customWidth="1"/>
  </cols>
  <sheetData>
    <row r="2" spans="3:4" ht="15.75">
      <c r="C2" s="3"/>
      <c r="D2" s="3"/>
    </row>
    <row r="5" spans="2:8" ht="16.5" thickBot="1">
      <c r="B5" s="1"/>
      <c r="E5" s="22"/>
      <c r="F5" s="22"/>
      <c r="G5" s="22"/>
      <c r="H5" s="22"/>
    </row>
    <row r="6" spans="2:14" ht="47.25" customHeight="1" thickBot="1">
      <c r="B6" s="13" t="s">
        <v>0</v>
      </c>
      <c r="C6" s="7" t="s">
        <v>1</v>
      </c>
      <c r="D6" s="49" t="s">
        <v>7</v>
      </c>
      <c r="E6" s="53" t="s">
        <v>31</v>
      </c>
      <c r="F6" s="56" t="s">
        <v>32</v>
      </c>
      <c r="G6" s="59" t="s">
        <v>33</v>
      </c>
      <c r="H6" s="62" t="s">
        <v>34</v>
      </c>
      <c r="I6" s="7" t="s">
        <v>2</v>
      </c>
      <c r="J6" s="35" t="s">
        <v>8</v>
      </c>
      <c r="K6" s="38" t="s">
        <v>35</v>
      </c>
      <c r="L6" s="68" t="s">
        <v>10</v>
      </c>
      <c r="M6" s="20" t="s">
        <v>9</v>
      </c>
      <c r="N6" s="74" t="s">
        <v>4</v>
      </c>
    </row>
    <row r="7" spans="1:14" ht="15">
      <c r="A7" s="6"/>
      <c r="B7" s="12">
        <v>10</v>
      </c>
      <c r="C7" s="19" t="s">
        <v>14</v>
      </c>
      <c r="D7" s="51">
        <v>82</v>
      </c>
      <c r="E7" s="55">
        <v>90</v>
      </c>
      <c r="F7" s="58">
        <v>104</v>
      </c>
      <c r="G7" s="61">
        <v>114</v>
      </c>
      <c r="H7" s="64">
        <v>114</v>
      </c>
      <c r="I7" s="33">
        <f>SUM(E7:H7)/4</f>
        <v>105.5</v>
      </c>
      <c r="J7" s="66">
        <f>I7+D7</f>
        <v>187.5</v>
      </c>
      <c r="K7" s="71">
        <v>55</v>
      </c>
      <c r="L7" s="69">
        <v>638.75</v>
      </c>
      <c r="M7" s="9">
        <f>SUM(J7,K7,L7)</f>
        <v>881.25</v>
      </c>
      <c r="N7" s="73">
        <v>1</v>
      </c>
    </row>
    <row r="8" spans="1:14" ht="15">
      <c r="A8" s="6"/>
      <c r="B8" s="12">
        <v>11</v>
      </c>
      <c r="C8" s="19" t="s">
        <v>12</v>
      </c>
      <c r="D8" s="51">
        <v>89</v>
      </c>
      <c r="E8" s="55">
        <v>110</v>
      </c>
      <c r="F8" s="58">
        <v>102</v>
      </c>
      <c r="G8" s="61">
        <v>107</v>
      </c>
      <c r="H8" s="64">
        <v>90</v>
      </c>
      <c r="I8" s="33">
        <f>SUM(E8:H8)/4</f>
        <v>102.25</v>
      </c>
      <c r="J8" s="66">
        <f>I8+D8</f>
        <v>191.25</v>
      </c>
      <c r="K8" s="71">
        <v>52</v>
      </c>
      <c r="L8" s="69">
        <v>630</v>
      </c>
      <c r="M8" s="9">
        <f>SUM(J8,K8,L8)</f>
        <v>873.25</v>
      </c>
      <c r="N8" s="73">
        <v>2</v>
      </c>
    </row>
    <row r="9" spans="1:14" ht="15">
      <c r="A9" s="6"/>
      <c r="B9" s="73">
        <v>5</v>
      </c>
      <c r="C9" s="19" t="s">
        <v>13</v>
      </c>
      <c r="D9" s="51">
        <v>94</v>
      </c>
      <c r="E9" s="81">
        <v>98</v>
      </c>
      <c r="F9" s="80">
        <v>68</v>
      </c>
      <c r="G9" s="82">
        <v>70</v>
      </c>
      <c r="H9" s="83">
        <v>93</v>
      </c>
      <c r="I9" s="33">
        <f>SUM(E9:H9)/4</f>
        <v>82.25</v>
      </c>
      <c r="J9" s="66">
        <f>I9+D9</f>
        <v>176.25</v>
      </c>
      <c r="K9" s="71">
        <v>55</v>
      </c>
      <c r="L9" s="69">
        <v>581.5</v>
      </c>
      <c r="M9" s="9">
        <f>SUM(J9,K9,L9)</f>
        <v>812.75</v>
      </c>
      <c r="N9" s="73">
        <v>3</v>
      </c>
    </row>
    <row r="10" spans="1:14" ht="15">
      <c r="A10" s="6"/>
      <c r="B10" s="12">
        <v>9</v>
      </c>
      <c r="C10" s="19" t="s">
        <v>15</v>
      </c>
      <c r="D10" s="51">
        <v>87</v>
      </c>
      <c r="E10" s="55">
        <v>98</v>
      </c>
      <c r="F10" s="58">
        <v>105</v>
      </c>
      <c r="G10" s="61">
        <v>102</v>
      </c>
      <c r="H10" s="64">
        <v>93</v>
      </c>
      <c r="I10" s="33">
        <f>SUM(E10:H10)/4</f>
        <v>99.5</v>
      </c>
      <c r="J10" s="66">
        <f>I10+D10</f>
        <v>186.5</v>
      </c>
      <c r="K10" s="71">
        <v>44</v>
      </c>
      <c r="L10" s="69">
        <v>581.75</v>
      </c>
      <c r="M10" s="9">
        <f>SUM(J10,K10,L10)</f>
        <v>812.25</v>
      </c>
      <c r="N10" s="73">
        <v>4</v>
      </c>
    </row>
    <row r="11" spans="1:14" ht="15.75" thickBot="1">
      <c r="A11" s="6"/>
      <c r="B11" s="12">
        <v>3</v>
      </c>
      <c r="C11" s="19" t="s">
        <v>28</v>
      </c>
      <c r="D11" s="51">
        <v>86</v>
      </c>
      <c r="E11" s="55">
        <v>103</v>
      </c>
      <c r="F11" s="58">
        <v>78</v>
      </c>
      <c r="G11" s="61">
        <v>90</v>
      </c>
      <c r="H11" s="64">
        <v>97</v>
      </c>
      <c r="I11" s="33">
        <f>SUM(E11:H11)/4</f>
        <v>92</v>
      </c>
      <c r="J11" s="66">
        <f>I11+D11</f>
        <v>178</v>
      </c>
      <c r="K11" s="71">
        <v>46</v>
      </c>
      <c r="L11" s="69">
        <v>561.5</v>
      </c>
      <c r="M11" s="9">
        <f>SUM(J11,K11,L11)</f>
        <v>785.5</v>
      </c>
      <c r="N11" s="73">
        <v>5</v>
      </c>
    </row>
    <row r="12" spans="1:14" ht="15">
      <c r="A12" s="6"/>
      <c r="B12" s="14">
        <v>1</v>
      </c>
      <c r="C12" s="19" t="s">
        <v>24</v>
      </c>
      <c r="D12" s="50">
        <v>86</v>
      </c>
      <c r="E12" s="54">
        <v>70</v>
      </c>
      <c r="F12" s="57">
        <v>80</v>
      </c>
      <c r="G12" s="60">
        <v>75</v>
      </c>
      <c r="H12" s="63">
        <v>92</v>
      </c>
      <c r="I12" s="32">
        <f>SUM(E12:H12)/4</f>
        <v>79.25</v>
      </c>
      <c r="J12" s="65">
        <f>I12+D12</f>
        <v>165.25</v>
      </c>
      <c r="K12" s="70">
        <v>44</v>
      </c>
      <c r="L12" s="69">
        <v>572.75</v>
      </c>
      <c r="M12" s="10">
        <f>SUM(J12,K12,L12)</f>
        <v>782</v>
      </c>
      <c r="N12" s="73">
        <v>6</v>
      </c>
    </row>
    <row r="13" spans="1:14" ht="15">
      <c r="A13" s="6"/>
      <c r="B13" s="12">
        <v>7</v>
      </c>
      <c r="C13" s="19" t="s">
        <v>26</v>
      </c>
      <c r="D13" s="51">
        <v>87</v>
      </c>
      <c r="E13" s="55">
        <v>125</v>
      </c>
      <c r="F13" s="58">
        <v>109</v>
      </c>
      <c r="G13" s="61">
        <v>100</v>
      </c>
      <c r="H13" s="64">
        <v>102</v>
      </c>
      <c r="I13" s="33">
        <f>SUM(E13:H13)/4</f>
        <v>109</v>
      </c>
      <c r="J13" s="66">
        <f>I13+D13</f>
        <v>196</v>
      </c>
      <c r="K13" s="71">
        <v>49</v>
      </c>
      <c r="L13" s="69">
        <v>535.25</v>
      </c>
      <c r="M13" s="9">
        <f>SUM(J13,K13,L13)</f>
        <v>780.25</v>
      </c>
      <c r="N13" s="73">
        <v>7</v>
      </c>
    </row>
    <row r="14" spans="1:14" ht="15">
      <c r="A14" s="6"/>
      <c r="B14" s="12">
        <v>12</v>
      </c>
      <c r="C14" s="19" t="s">
        <v>27</v>
      </c>
      <c r="D14" s="51">
        <v>85</v>
      </c>
      <c r="E14" s="55">
        <v>107</v>
      </c>
      <c r="F14" s="58">
        <v>77</v>
      </c>
      <c r="G14" s="61">
        <v>72</v>
      </c>
      <c r="H14" s="64">
        <v>115</v>
      </c>
      <c r="I14" s="33">
        <f>SUM(E14:H14)/4</f>
        <v>92.75</v>
      </c>
      <c r="J14" s="66">
        <f>I14+D14</f>
        <v>177.75</v>
      </c>
      <c r="K14" s="71">
        <v>51</v>
      </c>
      <c r="L14" s="69">
        <v>541</v>
      </c>
      <c r="M14" s="9">
        <f>SUM(J14,K14,L14)</f>
        <v>769.75</v>
      </c>
      <c r="N14" s="73">
        <v>8</v>
      </c>
    </row>
    <row r="15" spans="1:14" ht="15">
      <c r="A15" s="6"/>
      <c r="B15" s="12">
        <v>4</v>
      </c>
      <c r="C15" s="19" t="s">
        <v>25</v>
      </c>
      <c r="D15" s="51">
        <v>79</v>
      </c>
      <c r="E15" s="55">
        <v>100</v>
      </c>
      <c r="F15" s="58">
        <v>75</v>
      </c>
      <c r="G15" s="61">
        <v>73</v>
      </c>
      <c r="H15" s="64">
        <v>97</v>
      </c>
      <c r="I15" s="33">
        <f>SUM(E15:H15)/4</f>
        <v>86.25</v>
      </c>
      <c r="J15" s="66">
        <f>I15+D15</f>
        <v>165.25</v>
      </c>
      <c r="K15" s="71">
        <v>42</v>
      </c>
      <c r="L15" s="69">
        <v>560</v>
      </c>
      <c r="M15" s="9">
        <f>SUM(J15,K15,L15)</f>
        <v>767.25</v>
      </c>
      <c r="N15" s="73">
        <v>9</v>
      </c>
    </row>
    <row r="16" spans="1:14" ht="15">
      <c r="A16" s="6"/>
      <c r="B16" s="12">
        <v>6</v>
      </c>
      <c r="C16" s="19" t="s">
        <v>29</v>
      </c>
      <c r="D16" s="51">
        <v>82</v>
      </c>
      <c r="E16" s="55">
        <v>65</v>
      </c>
      <c r="F16" s="58">
        <v>53</v>
      </c>
      <c r="G16" s="61">
        <v>80</v>
      </c>
      <c r="H16" s="64">
        <v>75</v>
      </c>
      <c r="I16" s="33">
        <f>SUM(E16:H16)/4</f>
        <v>68.25</v>
      </c>
      <c r="J16" s="66">
        <f>I16+D16</f>
        <v>150.25</v>
      </c>
      <c r="K16" s="71">
        <v>50</v>
      </c>
      <c r="L16" s="69">
        <v>561.75</v>
      </c>
      <c r="M16" s="9">
        <f>SUM(J16,K16,L16)</f>
        <v>762</v>
      </c>
      <c r="N16" s="73">
        <v>10</v>
      </c>
    </row>
    <row r="17" spans="1:14" ht="15">
      <c r="A17" s="6"/>
      <c r="B17" s="12">
        <v>2</v>
      </c>
      <c r="C17" s="19" t="s">
        <v>30</v>
      </c>
      <c r="D17" s="51">
        <v>80</v>
      </c>
      <c r="E17" s="55">
        <v>73</v>
      </c>
      <c r="F17" s="58">
        <v>65</v>
      </c>
      <c r="G17" s="61">
        <v>95</v>
      </c>
      <c r="H17" s="64">
        <v>65</v>
      </c>
      <c r="I17" s="33">
        <f>SUM(E17:H17)/4</f>
        <v>74.5</v>
      </c>
      <c r="J17" s="66">
        <f>I17+D17</f>
        <v>154.5</v>
      </c>
      <c r="K17" s="71">
        <v>48</v>
      </c>
      <c r="L17" s="69">
        <v>516.25</v>
      </c>
      <c r="M17" s="9">
        <f>SUM(J17,K17,L17)</f>
        <v>718.75</v>
      </c>
      <c r="N17" s="73">
        <v>11</v>
      </c>
    </row>
    <row r="18" spans="2:14" ht="13.5" thickBot="1">
      <c r="B18" s="15">
        <v>8</v>
      </c>
      <c r="C18" s="48" t="s">
        <v>23</v>
      </c>
      <c r="D18" s="52">
        <v>57</v>
      </c>
      <c r="E18" s="75">
        <v>93</v>
      </c>
      <c r="F18" s="76">
        <v>56</v>
      </c>
      <c r="G18" s="77">
        <v>85</v>
      </c>
      <c r="H18" s="78">
        <v>107</v>
      </c>
      <c r="I18" s="34">
        <f>SUM(E18:H18)/4</f>
        <v>85.25</v>
      </c>
      <c r="J18" s="67">
        <f>I18+D18</f>
        <v>142.25</v>
      </c>
      <c r="K18" s="72">
        <v>46</v>
      </c>
      <c r="L18" s="79">
        <v>514</v>
      </c>
      <c r="M18" s="11">
        <f>SUM(J18,K18,L18)</f>
        <v>702.25</v>
      </c>
      <c r="N18" s="73">
        <v>12</v>
      </c>
    </row>
  </sheetData>
  <sheetProtection/>
  <printOptions/>
  <pageMargins left="0.75" right="0.75" top="1" bottom="1" header="0.5" footer="0.5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9"/>
  <sheetViews>
    <sheetView tabSelected="1" zoomScalePageLayoutView="0" workbookViewId="0" topLeftCell="D1">
      <selection activeCell="L23" sqref="L23"/>
    </sheetView>
  </sheetViews>
  <sheetFormatPr defaultColWidth="9.140625" defaultRowHeight="12.75"/>
  <cols>
    <col min="1" max="1" width="4.00390625" style="0" bestFit="1" customWidth="1"/>
    <col min="2" max="2" width="8.00390625" style="0" customWidth="1"/>
    <col min="3" max="3" width="26.421875" style="0" customWidth="1"/>
    <col min="4" max="4" width="12.8515625" style="0" customWidth="1"/>
    <col min="5" max="5" width="13.140625" style="0" customWidth="1"/>
    <col min="6" max="6" width="12.8515625" style="0" customWidth="1"/>
    <col min="7" max="7" width="13.7109375" style="0" customWidth="1"/>
    <col min="8" max="8" width="15.57421875" style="0" customWidth="1"/>
    <col min="9" max="9" width="14.7109375" style="0" customWidth="1"/>
    <col min="10" max="11" width="14.00390625" style="0" customWidth="1"/>
    <col min="12" max="12" width="16.8515625" style="0" bestFit="1" customWidth="1"/>
    <col min="13" max="13" width="15.421875" style="0" customWidth="1"/>
    <col min="14" max="14" width="7.57421875" style="0" bestFit="1" customWidth="1"/>
  </cols>
  <sheetData>
    <row r="2" spans="3:14" ht="15.7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4" ht="13.5" thickBot="1"/>
    <row r="5" spans="2:12" ht="16.5" thickBot="1">
      <c r="B5" s="1"/>
      <c r="D5" s="84" t="s">
        <v>11</v>
      </c>
      <c r="E5" s="85"/>
      <c r="F5" s="85"/>
      <c r="G5" s="86"/>
      <c r="H5" s="87" t="s">
        <v>17</v>
      </c>
      <c r="I5" s="88"/>
      <c r="J5" s="88"/>
      <c r="K5" s="88"/>
      <c r="L5" s="89"/>
    </row>
    <row r="6" spans="2:14" ht="47.25" customHeight="1" thickBot="1">
      <c r="B6" s="13" t="s">
        <v>0</v>
      </c>
      <c r="C6" s="8" t="s">
        <v>1</v>
      </c>
      <c r="D6" s="38" t="s">
        <v>5</v>
      </c>
      <c r="E6" s="35" t="s">
        <v>20</v>
      </c>
      <c r="F6" s="45" t="s">
        <v>16</v>
      </c>
      <c r="G6" s="28" t="s">
        <v>6</v>
      </c>
      <c r="H6" s="29" t="s">
        <v>18</v>
      </c>
      <c r="I6" s="16" t="s">
        <v>19</v>
      </c>
      <c r="J6" s="35" t="s">
        <v>21</v>
      </c>
      <c r="K6" s="38" t="s">
        <v>22</v>
      </c>
      <c r="L6" s="8" t="s">
        <v>2</v>
      </c>
      <c r="M6" s="18" t="s">
        <v>3</v>
      </c>
      <c r="N6" s="8" t="s">
        <v>4</v>
      </c>
    </row>
    <row r="7" spans="1:14" ht="15">
      <c r="A7" s="6"/>
      <c r="B7" s="12">
        <v>3</v>
      </c>
      <c r="C7" s="21" t="s">
        <v>38</v>
      </c>
      <c r="D7" s="42">
        <v>611</v>
      </c>
      <c r="E7" s="44">
        <v>617</v>
      </c>
      <c r="F7" s="47">
        <v>521</v>
      </c>
      <c r="G7" s="31">
        <f>SUM(D7:F7)/3</f>
        <v>583</v>
      </c>
      <c r="H7" s="4">
        <v>137</v>
      </c>
      <c r="I7" s="5">
        <v>114</v>
      </c>
      <c r="J7" s="37">
        <v>122</v>
      </c>
      <c r="K7" s="40">
        <v>102</v>
      </c>
      <c r="L7" s="33">
        <f>SUM(H7:K7)/4</f>
        <v>118.75</v>
      </c>
      <c r="M7" s="9">
        <f>SUM(G7,L7)</f>
        <v>701.75</v>
      </c>
      <c r="N7" s="17">
        <v>1</v>
      </c>
    </row>
    <row r="8" spans="1:14" ht="15.75" thickBot="1">
      <c r="A8" s="6"/>
      <c r="B8" s="12">
        <v>2</v>
      </c>
      <c r="C8" s="21" t="s">
        <v>37</v>
      </c>
      <c r="D8" s="42">
        <v>590</v>
      </c>
      <c r="E8" s="44">
        <v>472</v>
      </c>
      <c r="F8" s="47">
        <v>643</v>
      </c>
      <c r="G8" s="31">
        <f>SUM(D8:F8)/3</f>
        <v>568.3333333333334</v>
      </c>
      <c r="H8" s="4">
        <v>105</v>
      </c>
      <c r="I8" s="5">
        <v>110</v>
      </c>
      <c r="J8" s="37">
        <v>130</v>
      </c>
      <c r="K8" s="40">
        <v>135</v>
      </c>
      <c r="L8" s="33">
        <f>SUM(H8:K8)/4</f>
        <v>120</v>
      </c>
      <c r="M8" s="9">
        <f>SUM(G8,L8)</f>
        <v>688.3333333333334</v>
      </c>
      <c r="N8" s="17">
        <v>2</v>
      </c>
    </row>
    <row r="9" spans="1:14" s="2" customFormat="1" ht="15">
      <c r="A9" s="6"/>
      <c r="B9" s="23">
        <v>1</v>
      </c>
      <c r="C9" s="24" t="s">
        <v>36</v>
      </c>
      <c r="D9" s="41">
        <v>362</v>
      </c>
      <c r="E9" s="43">
        <v>265</v>
      </c>
      <c r="F9" s="46">
        <v>442</v>
      </c>
      <c r="G9" s="30">
        <f>SUM(D9:F9)/3</f>
        <v>356.3333333333333</v>
      </c>
      <c r="H9" s="25">
        <v>111</v>
      </c>
      <c r="I9" s="26">
        <v>117</v>
      </c>
      <c r="J9" s="36">
        <v>109</v>
      </c>
      <c r="K9" s="39">
        <v>67</v>
      </c>
      <c r="L9" s="32">
        <f>SUM(H9:K9)/4</f>
        <v>101</v>
      </c>
      <c r="M9" s="27">
        <f>SUM(G9,L9)</f>
        <v>457.3333333333333</v>
      </c>
      <c r="N9" s="17">
        <v>3</v>
      </c>
    </row>
  </sheetData>
  <sheetProtection/>
  <mergeCells count="2">
    <mergeCell ref="D5:G5"/>
    <mergeCell ref="H5:L5"/>
  </mergeCells>
  <printOptions/>
  <pageMargins left="0.75" right="0.75" top="1" bottom="1" header="0.5" footer="0.5"/>
  <pageSetup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Beverages and Trading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Temny</dc:creator>
  <cp:keywords/>
  <dc:description/>
  <cp:lastModifiedBy>Admin</cp:lastModifiedBy>
  <cp:lastPrinted>2010-09-03T11:15:20Z</cp:lastPrinted>
  <dcterms:created xsi:type="dcterms:W3CDTF">2005-04-12T18:24:45Z</dcterms:created>
  <dcterms:modified xsi:type="dcterms:W3CDTF">2015-07-21T12:15:12Z</dcterms:modified>
  <cp:category/>
  <cp:version/>
  <cp:contentType/>
  <cp:contentStatus/>
</cp:coreProperties>
</file>